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'Deltakere'!$A$1:$H$31</definedName>
  </definedNames>
  <calcPr fullCalcOnLoad="1"/>
</workbook>
</file>

<file path=xl/sharedStrings.xml><?xml version="1.0" encoding="utf-8"?>
<sst xmlns="http://schemas.openxmlformats.org/spreadsheetml/2006/main" count="61" uniqueCount="48">
  <si>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</si>
  <si>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</si>
  <si>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</si>
  <si>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</si>
  <si>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</si>
  <si>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</si>
  <si>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</si>
  <si>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</si>
  <si>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</si>
  <si>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</si>
  <si>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</si>
  <si>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</si>
  <si>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</si>
  <si>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</si>
  <si>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</si>
  <si>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</si>
  <si>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</si>
  <si>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</si>
  <si>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</si>
  <si>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</si>
  <si>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</si>
  <si>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</si>
  <si>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Olstad, Olav</t>
  </si>
  <si>
    <t>Austdal, Bjørn</t>
  </si>
  <si>
    <t>Kveld 4</t>
  </si>
  <si>
    <t>Kveld 5</t>
  </si>
  <si>
    <t>Reppe Bernt</t>
  </si>
  <si>
    <t>Bartnes Marius</t>
  </si>
  <si>
    <t>Olsen, Svein M.</t>
  </si>
  <si>
    <t>Heiberg, Gry</t>
  </si>
  <si>
    <t>Ruud, Torbjørn</t>
  </si>
  <si>
    <t>Vermund, Arne</t>
  </si>
  <si>
    <t>Morken Even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</si>
  <si>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</si>
  <si>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</si>
  <si>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</si>
  <si>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</si>
  <si>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</si>
  <si>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</si>
  <si>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</si>
  <si>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</si>
  <si>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</si>
  <si>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</si>
  <si>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Storsveen Kjell</t>
  </si>
  <si>
    <t>Røch, Odd</t>
  </si>
  <si>
    <t>Svalstad Steinar</t>
  </si>
  <si>
    <t>Ktr.summer-&gt;</t>
  </si>
  <si>
    <t>Oppstartsturnering høst 2013 - sluttresultat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</si>
</sst>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0" fontId="33" fillId="23" borderId="3" applyNumberFormat="0" applyAlignment="0" applyProtection="0"/>
    <xf numFmtId="0" fontId="0" fillId="24" borderId="4" applyNumberFormat="0" applyFon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3" fontId="1" fillId="0" borderId="13" xfId="48" applyNumberFormat="1" applyFont="1" applyFill="1" applyBorder="1" applyAlignment="1">
      <alignment horizontal="right"/>
    </xf>
    <xf numFmtId="0" fontId="0" fillId="32" borderId="14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 horizontal="left"/>
    </xf>
    <xf numFmtId="3" fontId="0" fillId="32" borderId="16" xfId="48" applyNumberFormat="1" applyFont="1" applyFill="1" applyBorder="1" applyAlignment="1">
      <alignment horizontal="right"/>
    </xf>
    <xf numFmtId="0" fontId="0" fillId="32" borderId="14" xfId="0" applyFill="1" applyBorder="1" applyAlignment="1">
      <alignment horizontal="center"/>
    </xf>
    <xf numFmtId="0" fontId="0" fillId="32" borderId="15" xfId="0" applyFont="1" applyFill="1" applyBorder="1" applyAlignment="1">
      <alignment/>
    </xf>
    <xf numFmtId="3" fontId="0" fillId="32" borderId="17" xfId="48" applyNumberFormat="1" applyFont="1" applyFill="1" applyBorder="1" applyAlignment="1">
      <alignment horizontal="right"/>
    </xf>
    <xf numFmtId="3" fontId="0" fillId="32" borderId="18" xfId="48" applyNumberFormat="1" applyFont="1" applyFill="1" applyBorder="1" applyAlignment="1">
      <alignment horizontal="right"/>
    </xf>
    <xf numFmtId="3" fontId="0" fillId="32" borderId="18" xfId="48" applyNumberFormat="1" applyFont="1" applyFill="1" applyBorder="1" applyAlignment="1">
      <alignment horizontal="right" wrapText="1"/>
    </xf>
    <xf numFmtId="3" fontId="1" fillId="0" borderId="15" xfId="48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80" fontId="0" fillId="0" borderId="19" xfId="48" applyNumberFormat="1" applyFont="1" applyFill="1" applyBorder="1" applyAlignment="1">
      <alignment horizontal="right"/>
    </xf>
    <xf numFmtId="180" fontId="0" fillId="0" borderId="21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2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180" fontId="7" fillId="0" borderId="21" xfId="48" applyNumberFormat="1" applyFont="1" applyBorder="1" applyAlignment="1">
      <alignment horizontal="right" wrapText="1"/>
    </xf>
    <xf numFmtId="180" fontId="0" fillId="32" borderId="13" xfId="48" applyNumberFormat="1" applyFont="1" applyFill="1" applyBorder="1" applyAlignment="1">
      <alignment horizontal="right"/>
    </xf>
    <xf numFmtId="180" fontId="0" fillId="32" borderId="18" xfId="48" applyNumberFormat="1" applyFont="1" applyFill="1" applyBorder="1" applyAlignment="1">
      <alignment horizontal="right" wrapText="1"/>
    </xf>
    <xf numFmtId="180" fontId="0" fillId="32" borderId="17" xfId="48" applyNumberFormat="1" applyFont="1" applyFill="1" applyBorder="1" applyAlignment="1">
      <alignment horizontal="right"/>
    </xf>
    <xf numFmtId="180" fontId="0" fillId="32" borderId="18" xfId="48" applyNumberFormat="1" applyFont="1" applyFill="1" applyBorder="1" applyAlignment="1">
      <alignment horizontal="right"/>
    </xf>
    <xf numFmtId="180" fontId="0" fillId="32" borderId="15" xfId="48" applyNumberFormat="1" applyFont="1" applyFill="1" applyBorder="1" applyAlignment="1">
      <alignment horizontal="right"/>
    </xf>
    <xf numFmtId="180" fontId="0" fillId="32" borderId="24" xfId="48" applyNumberFormat="1" applyFont="1" applyFill="1" applyBorder="1" applyAlignment="1">
      <alignment horizontal="right"/>
    </xf>
    <xf numFmtId="180" fontId="1" fillId="0" borderId="25" xfId="48" applyNumberFormat="1" applyFont="1" applyFill="1" applyBorder="1" applyAlignment="1">
      <alignment horizontal="right"/>
    </xf>
    <xf numFmtId="180" fontId="1" fillId="0" borderId="26" xfId="48" applyNumberFormat="1" applyFont="1" applyFill="1" applyBorder="1" applyAlignment="1">
      <alignment horizontal="right"/>
    </xf>
    <xf numFmtId="180" fontId="0" fillId="0" borderId="22" xfId="48" applyNumberFormat="1" applyFont="1" applyBorder="1" applyAlignment="1">
      <alignment horizontal="right" wrapText="1"/>
    </xf>
    <xf numFmtId="180" fontId="1" fillId="0" borderId="12" xfId="0" applyNumberFormat="1" applyFont="1" applyBorder="1" applyAlignment="1">
      <alignment horizontal="center" wrapText="1"/>
    </xf>
    <xf numFmtId="180" fontId="1" fillId="0" borderId="27" xfId="0" applyNumberFormat="1" applyFont="1" applyBorder="1" applyAlignment="1">
      <alignment wrapText="1"/>
    </xf>
    <xf numFmtId="180" fontId="1" fillId="0" borderId="28" xfId="0" applyNumberFormat="1" applyFont="1" applyBorder="1" applyAlignment="1">
      <alignment wrapText="1"/>
    </xf>
    <xf numFmtId="180" fontId="1" fillId="0" borderId="20" xfId="0" applyNumberFormat="1" applyFont="1" applyBorder="1" applyAlignment="1">
      <alignment wrapText="1"/>
    </xf>
    <xf numFmtId="180" fontId="0" fillId="0" borderId="29" xfId="48" applyNumberFormat="1" applyFont="1" applyFill="1" applyBorder="1" applyAlignment="1">
      <alignment horizontal="right"/>
    </xf>
    <xf numFmtId="180" fontId="0" fillId="0" borderId="19" xfId="48" applyNumberFormat="1" applyFont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180" fontId="7" fillId="0" borderId="19" xfId="48" applyNumberFormat="1" applyFont="1" applyFill="1" applyBorder="1" applyAlignment="1">
      <alignment horizontal="right"/>
    </xf>
    <xf numFmtId="180" fontId="0" fillId="0" borderId="32" xfId="48" applyNumberFormat="1" applyFont="1" applyBorder="1" applyAlignment="1">
      <alignment horizontal="right" wrapText="1"/>
    </xf>
    <xf numFmtId="180" fontId="7" fillId="0" borderId="19" xfId="48" applyNumberFormat="1" applyFont="1" applyBorder="1" applyAlignment="1">
      <alignment horizontal="right" wrapText="1"/>
    </xf>
    <xf numFmtId="180" fontId="7" fillId="0" borderId="23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3" fontId="0" fillId="32" borderId="24" xfId="48" applyNumberFormat="1" applyFont="1" applyFill="1" applyBorder="1" applyAlignment="1">
      <alignment horizontal="right"/>
    </xf>
    <xf numFmtId="180" fontId="42" fillId="0" borderId="19" xfId="48" applyNumberFormat="1" applyFont="1" applyFill="1" applyBorder="1" applyAlignment="1">
      <alignment horizontal="right"/>
    </xf>
    <xf numFmtId="180" fontId="42" fillId="0" borderId="21" xfId="48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center"/>
    </xf>
    <xf numFmtId="180" fontId="0" fillId="0" borderId="33" xfId="0" applyNumberFormat="1" applyFont="1" applyBorder="1" applyAlignment="1">
      <alignment horizontal="right" wrapText="1"/>
    </xf>
    <xf numFmtId="0" fontId="0" fillId="0" borderId="33" xfId="0" applyFont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 horizontal="left"/>
    </xf>
    <xf numFmtId="180" fontId="42" fillId="0" borderId="36" xfId="48" applyNumberFormat="1" applyFont="1" applyFill="1" applyBorder="1" applyAlignment="1">
      <alignment horizontal="right"/>
    </xf>
    <xf numFmtId="180" fontId="0" fillId="0" borderId="37" xfId="48" applyNumberFormat="1" applyFont="1" applyBorder="1" applyAlignment="1">
      <alignment horizontal="right" wrapText="1"/>
    </xf>
    <xf numFmtId="180" fontId="0" fillId="0" borderId="38" xfId="48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 horizontal="left"/>
    </xf>
    <xf numFmtId="180" fontId="0" fillId="0" borderId="36" xfId="48" applyNumberFormat="1" applyFont="1" applyFill="1" applyBorder="1" applyAlignment="1">
      <alignment horizontal="right"/>
    </xf>
    <xf numFmtId="180" fontId="0" fillId="0" borderId="37" xfId="48" applyNumberFormat="1" applyFont="1" applyFill="1" applyBorder="1" applyAlignment="1">
      <alignment horizontal="right"/>
    </xf>
    <xf numFmtId="180" fontId="1" fillId="0" borderId="22" xfId="48" applyNumberFormat="1" applyFont="1" applyFill="1" applyBorder="1" applyAlignment="1">
      <alignment horizontal="center"/>
    </xf>
    <xf numFmtId="180" fontId="1" fillId="0" borderId="39" xfId="48" applyNumberFormat="1" applyFont="1" applyFill="1" applyBorder="1" applyAlignment="1">
      <alignment horizontal="center"/>
    </xf>
    <xf numFmtId="180" fontId="0" fillId="32" borderId="13" xfId="48" applyNumberFormat="1" applyFont="1" applyFill="1" applyBorder="1" applyAlignment="1">
      <alignment horizontal="center"/>
    </xf>
    <xf numFmtId="180" fontId="1" fillId="0" borderId="40" xfId="48" applyNumberFormat="1" applyFont="1" applyFill="1" applyBorder="1" applyAlignment="1">
      <alignment horizontal="center"/>
    </xf>
    <xf numFmtId="180" fontId="0" fillId="0" borderId="22" xfId="48" applyNumberFormat="1" applyFont="1" applyFill="1" applyBorder="1" applyAlignment="1">
      <alignment horizontal="center"/>
    </xf>
    <xf numFmtId="180" fontId="1" fillId="0" borderId="21" xfId="48" applyNumberFormat="1" applyFont="1" applyFill="1" applyBorder="1" applyAlignment="1">
      <alignment horizontal="center"/>
    </xf>
    <xf numFmtId="180" fontId="1" fillId="0" borderId="37" xfId="48" applyNumberFormat="1" applyFont="1" applyFill="1" applyBorder="1" applyAlignment="1">
      <alignment horizontal="center"/>
    </xf>
    <xf numFmtId="180" fontId="1" fillId="33" borderId="22" xfId="48" applyNumberFormat="1" applyFont="1" applyFill="1" applyBorder="1" applyAlignment="1">
      <alignment horizontal="center"/>
    </xf>
    <xf numFmtId="3" fontId="0" fillId="32" borderId="13" xfId="48" applyNumberFormat="1" applyFont="1" applyFill="1" applyBorder="1" applyAlignment="1">
      <alignment horizontal="center"/>
    </xf>
    <xf numFmtId="3" fontId="1" fillId="0" borderId="13" xfId="48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33" xfId="48" applyNumberFormat="1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P18" sqref="P17:P18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5.140625" style="13" customWidth="1"/>
    <col min="4" max="4" width="13.57421875" style="13" customWidth="1"/>
    <col min="5" max="5" width="7.421875" style="14" customWidth="1"/>
    <col min="6" max="8" width="7.8515625" style="13" customWidth="1"/>
    <col min="9" max="10" width="7.8515625" style="13" hidden="1" customWidth="1" outlineLevel="1"/>
    <col min="11" max="11" width="8.140625" style="1" hidden="1" customWidth="1" outlineLevel="1"/>
    <col min="12" max="12" width="28.00390625" style="1" customWidth="1" collapsed="1"/>
    <col min="13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5" ht="18">
      <c r="A1" s="16" t="s">
        <v>47</v>
      </c>
      <c r="B1" s="15"/>
      <c r="C1" s="15"/>
      <c r="D1" s="15"/>
      <c r="E1" s="13"/>
    </row>
    <row r="2" ht="3.75" customHeight="1">
      <c r="K2" s="40"/>
    </row>
    <row r="3" spans="1:11" ht="16.5" thickBot="1">
      <c r="A3" s="23" t="s">
        <v>20</v>
      </c>
      <c r="B3" s="5"/>
      <c r="C3" s="10"/>
      <c r="D3" s="10"/>
      <c r="E3" s="19"/>
      <c r="F3" s="10"/>
      <c r="G3" s="10"/>
      <c r="H3" s="10"/>
      <c r="I3" s="10"/>
      <c r="J3" s="10"/>
      <c r="K3" s="40"/>
    </row>
    <row r="4" spans="1:19" s="3" customFormat="1" ht="26.25">
      <c r="A4" s="65" t="s">
        <v>35</v>
      </c>
      <c r="B4" s="24" t="s">
        <v>12</v>
      </c>
      <c r="C4" s="24" t="s">
        <v>13</v>
      </c>
      <c r="D4" s="27" t="s">
        <v>40</v>
      </c>
      <c r="E4" s="60" t="s">
        <v>16</v>
      </c>
      <c r="F4" s="61" t="s">
        <v>18</v>
      </c>
      <c r="G4" s="60" t="s">
        <v>17</v>
      </c>
      <c r="H4" s="62" t="s">
        <v>24</v>
      </c>
      <c r="I4" s="24" t="s">
        <v>25</v>
      </c>
      <c r="J4" s="41" t="s">
        <v>33</v>
      </c>
      <c r="K4" s="42" t="s">
        <v>34</v>
      </c>
      <c r="L4" s="12"/>
      <c r="M4" s="7"/>
      <c r="N4" s="6"/>
      <c r="O4" s="7"/>
      <c r="P4" s="7"/>
      <c r="Q4" s="7"/>
      <c r="R4" s="7"/>
      <c r="S4" s="7"/>
    </row>
    <row r="5" spans="1:19" ht="12.75">
      <c r="A5" s="28">
        <v>1</v>
      </c>
      <c r="B5" s="18" t="s">
        <v>2</v>
      </c>
      <c r="C5" s="13" t="s">
        <v>41</v>
      </c>
      <c r="D5" s="89">
        <f aca="true" t="shared" si="0" ref="D5:D14">SUM(E5:K5)</f>
        <v>235.7</v>
      </c>
      <c r="E5" s="48">
        <v>53.8</v>
      </c>
      <c r="F5" s="43">
        <v>53.6</v>
      </c>
      <c r="G5" s="44">
        <v>67.6</v>
      </c>
      <c r="H5" s="47">
        <v>60.7</v>
      </c>
      <c r="I5" s="45"/>
      <c r="J5" s="46"/>
      <c r="K5" s="47"/>
      <c r="L5" s="20"/>
      <c r="M5" s="9"/>
      <c r="N5" s="8"/>
      <c r="O5" s="10"/>
      <c r="P5" s="10"/>
      <c r="Q5" s="5"/>
      <c r="R5" s="5"/>
      <c r="S5" s="4"/>
    </row>
    <row r="6" spans="1:19" ht="12.75">
      <c r="A6" s="26">
        <v>2</v>
      </c>
      <c r="B6" s="21" t="s">
        <v>38</v>
      </c>
      <c r="C6" s="10" t="s">
        <v>39</v>
      </c>
      <c r="D6" s="89">
        <f t="shared" si="0"/>
        <v>224.1</v>
      </c>
      <c r="E6" s="48">
        <v>52.5</v>
      </c>
      <c r="F6" s="43">
        <v>57.7</v>
      </c>
      <c r="G6" s="44">
        <v>60.3</v>
      </c>
      <c r="H6" s="47">
        <v>53.6</v>
      </c>
      <c r="I6" s="45"/>
      <c r="J6" s="46"/>
      <c r="K6" s="47"/>
      <c r="L6" s="20"/>
      <c r="M6" s="9"/>
      <c r="N6" s="8"/>
      <c r="O6" s="10"/>
      <c r="P6" s="10"/>
      <c r="Q6" s="5"/>
      <c r="R6" s="5"/>
      <c r="S6" s="4"/>
    </row>
    <row r="7" spans="1:19" ht="12.75">
      <c r="A7" s="28">
        <v>3</v>
      </c>
      <c r="B7" s="21" t="s">
        <v>42</v>
      </c>
      <c r="C7" s="17" t="s">
        <v>10</v>
      </c>
      <c r="D7" s="89">
        <f t="shared" si="0"/>
        <v>216.6</v>
      </c>
      <c r="E7" s="48">
        <v>56.3</v>
      </c>
      <c r="F7" s="43">
        <v>57.1</v>
      </c>
      <c r="G7" s="44">
        <v>53.8</v>
      </c>
      <c r="H7" s="47">
        <v>49.4</v>
      </c>
      <c r="I7" s="45"/>
      <c r="J7" s="46"/>
      <c r="K7" s="47"/>
      <c r="L7" s="20"/>
      <c r="M7" s="9"/>
      <c r="N7" s="8"/>
      <c r="O7" s="10"/>
      <c r="P7" s="10"/>
      <c r="Q7" s="5"/>
      <c r="R7" s="5"/>
      <c r="S7" s="4"/>
    </row>
    <row r="8" spans="1:19" ht="12.75">
      <c r="A8" s="26">
        <v>4</v>
      </c>
      <c r="B8" s="18" t="s">
        <v>3</v>
      </c>
      <c r="C8" s="17" t="s">
        <v>1</v>
      </c>
      <c r="D8" s="89">
        <f t="shared" si="0"/>
        <v>210.3</v>
      </c>
      <c r="E8" s="74">
        <v>45</v>
      </c>
      <c r="F8" s="43">
        <v>56.5</v>
      </c>
      <c r="G8" s="44">
        <v>60.6</v>
      </c>
      <c r="H8" s="47">
        <v>48.2</v>
      </c>
      <c r="I8" s="45"/>
      <c r="J8" s="46"/>
      <c r="K8" s="47"/>
      <c r="L8" s="20"/>
      <c r="M8" s="9"/>
      <c r="N8" s="8"/>
      <c r="O8" s="10"/>
      <c r="P8" s="10"/>
      <c r="Q8" s="5"/>
      <c r="R8" s="5"/>
      <c r="S8" s="4"/>
    </row>
    <row r="9" spans="1:19" ht="12.75">
      <c r="A9" s="84">
        <v>5</v>
      </c>
      <c r="B9" s="85" t="s">
        <v>27</v>
      </c>
      <c r="C9" s="86" t="s">
        <v>31</v>
      </c>
      <c r="D9" s="90">
        <f t="shared" si="0"/>
        <v>209.5</v>
      </c>
      <c r="E9" s="82">
        <v>53.3</v>
      </c>
      <c r="F9" s="87">
        <v>57.7</v>
      </c>
      <c r="G9" s="88">
        <v>44.9</v>
      </c>
      <c r="H9" s="83">
        <v>53.6</v>
      </c>
      <c r="I9" s="45"/>
      <c r="J9" s="46"/>
      <c r="K9" s="47"/>
      <c r="L9" s="20"/>
      <c r="M9" s="9"/>
      <c r="N9" s="8"/>
      <c r="O9" s="10"/>
      <c r="P9" s="10"/>
      <c r="Q9" s="5"/>
      <c r="R9" s="5"/>
      <c r="S9" s="11"/>
    </row>
    <row r="10" spans="1:19" ht="12.75">
      <c r="A10" s="26">
        <v>6</v>
      </c>
      <c r="B10" s="22" t="s">
        <v>44</v>
      </c>
      <c r="C10" s="10" t="s">
        <v>37</v>
      </c>
      <c r="D10" s="89">
        <f>SUM(E10:K10)</f>
        <v>178.2</v>
      </c>
      <c r="E10" s="48">
        <v>41.3</v>
      </c>
      <c r="F10" s="43">
        <v>38.1</v>
      </c>
      <c r="G10" s="44">
        <v>45.8</v>
      </c>
      <c r="H10" s="47">
        <v>53</v>
      </c>
      <c r="I10" s="45"/>
      <c r="J10" s="46"/>
      <c r="K10" s="47"/>
      <c r="L10" s="20"/>
      <c r="M10" s="9"/>
      <c r="N10" s="8"/>
      <c r="O10" s="10"/>
      <c r="P10" s="10"/>
      <c r="Q10" s="5"/>
      <c r="R10" s="5"/>
      <c r="S10" s="4"/>
    </row>
    <row r="11" spans="1:19" ht="12.75">
      <c r="A11" s="28">
        <v>7</v>
      </c>
      <c r="B11" s="17" t="s">
        <v>8</v>
      </c>
      <c r="C11" s="10" t="s">
        <v>43</v>
      </c>
      <c r="D11" s="89">
        <f>SUM(E11:K11)</f>
        <v>178</v>
      </c>
      <c r="E11" s="48">
        <v>52.1</v>
      </c>
      <c r="F11" s="43">
        <v>45.2</v>
      </c>
      <c r="G11" s="73">
        <v>45</v>
      </c>
      <c r="H11" s="47">
        <v>35.7</v>
      </c>
      <c r="I11" s="45"/>
      <c r="J11" s="46"/>
      <c r="K11" s="47"/>
      <c r="L11" s="20"/>
      <c r="M11" s="9"/>
      <c r="N11" s="8"/>
      <c r="O11" s="10"/>
      <c r="P11" s="10"/>
      <c r="Q11" s="5"/>
      <c r="R11" s="5"/>
      <c r="S11" s="4"/>
    </row>
    <row r="12" spans="1:19" ht="12.75">
      <c r="A12" s="26">
        <v>8</v>
      </c>
      <c r="B12" s="18" t="s">
        <v>28</v>
      </c>
      <c r="C12" s="17" t="s">
        <v>26</v>
      </c>
      <c r="D12" s="89">
        <f t="shared" si="0"/>
        <v>159.10000000000002</v>
      </c>
      <c r="E12" s="64">
        <v>40</v>
      </c>
      <c r="F12" s="43">
        <v>33.9</v>
      </c>
      <c r="G12" s="44">
        <v>39.4</v>
      </c>
      <c r="H12" s="47">
        <v>45.8</v>
      </c>
      <c r="I12" s="45"/>
      <c r="J12" s="46"/>
      <c r="K12" s="47"/>
      <c r="N12" s="8"/>
      <c r="O12" s="10"/>
      <c r="P12" s="10"/>
      <c r="Q12" s="5"/>
      <c r="R12" s="5"/>
      <c r="S12" s="4"/>
    </row>
    <row r="13" spans="1:19" ht="12.75" hidden="1" outlineLevel="1">
      <c r="A13" s="28">
        <v>9</v>
      </c>
      <c r="D13" s="89">
        <f t="shared" si="0"/>
        <v>0</v>
      </c>
      <c r="E13" s="44"/>
      <c r="F13" s="43"/>
      <c r="G13" s="48"/>
      <c r="H13" s="47"/>
      <c r="I13" s="45"/>
      <c r="J13" s="46"/>
      <c r="K13" s="47"/>
      <c r="L13" s="20"/>
      <c r="M13" s="9"/>
      <c r="N13" s="8"/>
      <c r="O13" s="10"/>
      <c r="P13" s="10"/>
      <c r="Q13" s="5"/>
      <c r="R13" s="5"/>
      <c r="S13" s="4"/>
    </row>
    <row r="14" spans="1:19" ht="12.75" hidden="1" outlineLevel="1">
      <c r="A14" s="25">
        <v>10</v>
      </c>
      <c r="D14" s="89">
        <f t="shared" si="0"/>
        <v>0</v>
      </c>
      <c r="E14" s="48"/>
      <c r="F14" s="43"/>
      <c r="G14" s="44"/>
      <c r="H14" s="47"/>
      <c r="I14" s="45"/>
      <c r="J14" s="46"/>
      <c r="K14" s="47"/>
      <c r="L14" s="20"/>
      <c r="M14" s="9"/>
      <c r="N14" s="8"/>
      <c r="O14" s="10"/>
      <c r="P14" s="10"/>
      <c r="Q14" s="5"/>
      <c r="R14" s="5"/>
      <c r="S14" s="4"/>
    </row>
    <row r="15" spans="1:19" ht="9.75" customHeight="1" collapsed="1" thickBot="1">
      <c r="A15" s="30"/>
      <c r="B15" s="31"/>
      <c r="C15" s="32"/>
      <c r="D15" s="91"/>
      <c r="E15" s="51"/>
      <c r="F15" s="52"/>
      <c r="G15" s="53"/>
      <c r="H15" s="55"/>
      <c r="I15" s="54"/>
      <c r="J15" s="50"/>
      <c r="K15" s="55"/>
      <c r="L15" s="20"/>
      <c r="M15" s="9"/>
      <c r="N15" s="8"/>
      <c r="O15" s="10"/>
      <c r="P15" s="10"/>
      <c r="Q15" s="5"/>
      <c r="R15" s="5"/>
      <c r="S15" s="4"/>
    </row>
    <row r="16" spans="1:19" ht="13.5" thickBot="1">
      <c r="A16" s="22"/>
      <c r="C16" s="66" t="s">
        <v>19</v>
      </c>
      <c r="D16" s="92">
        <f aca="true" t="shared" si="1" ref="D16:K16">SUM(D5:D15)</f>
        <v>1611.5</v>
      </c>
      <c r="E16" s="56">
        <f t="shared" si="1"/>
        <v>394.3</v>
      </c>
      <c r="F16" s="56">
        <f t="shared" si="1"/>
        <v>399.8</v>
      </c>
      <c r="G16" s="56">
        <f t="shared" si="1"/>
        <v>417.4</v>
      </c>
      <c r="H16" s="57">
        <f t="shared" si="1"/>
        <v>400.00000000000006</v>
      </c>
      <c r="I16" s="57">
        <f>SUM(I5:I15)</f>
        <v>0</v>
      </c>
      <c r="J16" s="57">
        <f>SUM(J5:J15)</f>
        <v>0</v>
      </c>
      <c r="K16" s="56">
        <f t="shared" si="1"/>
        <v>0</v>
      </c>
      <c r="L16" s="20"/>
      <c r="M16" s="9"/>
      <c r="N16" s="8"/>
      <c r="O16" s="10"/>
      <c r="P16" s="10"/>
      <c r="Q16" s="5"/>
      <c r="R16" s="5"/>
      <c r="S16" s="4"/>
    </row>
    <row r="17" spans="1:19" ht="6" customHeight="1">
      <c r="A17" s="18"/>
      <c r="B17" s="18"/>
      <c r="C17" s="17"/>
      <c r="D17" s="93"/>
      <c r="E17" s="58"/>
      <c r="F17" s="45"/>
      <c r="G17" s="45"/>
      <c r="H17" s="45"/>
      <c r="I17" s="45"/>
      <c r="J17" s="45"/>
      <c r="K17" s="43"/>
      <c r="L17" s="20"/>
      <c r="M17" s="9"/>
      <c r="N17" s="8"/>
      <c r="O17" s="10"/>
      <c r="P17" s="10"/>
      <c r="Q17" s="5"/>
      <c r="R17" s="5"/>
      <c r="S17" s="4"/>
    </row>
    <row r="18" spans="1:19" ht="16.5" thickBot="1">
      <c r="A18" s="23" t="s">
        <v>21</v>
      </c>
      <c r="B18" s="18"/>
      <c r="C18" s="17"/>
      <c r="D18" s="93"/>
      <c r="E18" s="58"/>
      <c r="F18" s="45"/>
      <c r="G18" s="45"/>
      <c r="H18" s="45"/>
      <c r="I18" s="45"/>
      <c r="J18" s="45"/>
      <c r="K18" s="43"/>
      <c r="L18" s="20"/>
      <c r="M18" s="9"/>
      <c r="N18" s="8"/>
      <c r="O18" s="10"/>
      <c r="P18" s="10"/>
      <c r="Q18" s="5"/>
      <c r="R18" s="5"/>
      <c r="S18" s="4"/>
    </row>
    <row r="19" spans="1:19" s="3" customFormat="1" ht="27" customHeight="1">
      <c r="A19" s="65" t="s">
        <v>35</v>
      </c>
      <c r="B19" s="24" t="s">
        <v>12</v>
      </c>
      <c r="C19" s="24" t="s">
        <v>13</v>
      </c>
      <c r="D19" s="59" t="s">
        <v>40</v>
      </c>
      <c r="E19" s="60" t="s">
        <v>16</v>
      </c>
      <c r="F19" s="61" t="s">
        <v>18</v>
      </c>
      <c r="G19" s="60" t="s">
        <v>17</v>
      </c>
      <c r="H19" s="62" t="s">
        <v>24</v>
      </c>
      <c r="I19" s="61" t="s">
        <v>25</v>
      </c>
      <c r="J19" s="60" t="s">
        <v>33</v>
      </c>
      <c r="K19" s="62" t="s">
        <v>34</v>
      </c>
      <c r="L19" s="12"/>
      <c r="O19" s="7"/>
      <c r="P19" s="7"/>
      <c r="Q19" s="7"/>
      <c r="R19" s="7"/>
      <c r="S19" s="7"/>
    </row>
    <row r="20" spans="1:19" ht="12.75">
      <c r="A20" s="25">
        <v>1</v>
      </c>
      <c r="B20" s="18" t="s">
        <v>32</v>
      </c>
      <c r="C20" s="17" t="s">
        <v>11</v>
      </c>
      <c r="D20" s="89">
        <f>SUM(E20:K20)</f>
        <v>220.1</v>
      </c>
      <c r="E20" s="68">
        <v>59.2</v>
      </c>
      <c r="F20" s="43">
        <v>61.5</v>
      </c>
      <c r="G20" s="44">
        <v>45.8</v>
      </c>
      <c r="H20" s="47">
        <v>53.6</v>
      </c>
      <c r="I20" s="43"/>
      <c r="J20" s="44"/>
      <c r="K20" s="63"/>
      <c r="L20" s="20"/>
      <c r="O20" s="10"/>
      <c r="P20" s="10"/>
      <c r="Q20" s="5"/>
      <c r="R20" s="5"/>
      <c r="S20" s="4"/>
    </row>
    <row r="21" spans="1:19" ht="12.75">
      <c r="A21" s="25">
        <v>2</v>
      </c>
      <c r="B21" s="18" t="s">
        <v>36</v>
      </c>
      <c r="C21" s="13" t="s">
        <v>45</v>
      </c>
      <c r="D21" s="94">
        <f>SUM(E21:K21)</f>
        <v>208.2</v>
      </c>
      <c r="E21" s="44">
        <v>56.7</v>
      </c>
      <c r="F21" s="43">
        <v>50</v>
      </c>
      <c r="G21" s="74">
        <v>45</v>
      </c>
      <c r="H21" s="63">
        <v>56.5</v>
      </c>
      <c r="I21" s="43"/>
      <c r="J21" s="44"/>
      <c r="K21" s="63"/>
      <c r="L21" s="20"/>
      <c r="M21" s="9"/>
      <c r="N21" s="8"/>
      <c r="O21" s="10"/>
      <c r="P21" s="10"/>
      <c r="Q21" s="5"/>
      <c r="R21" s="5"/>
      <c r="S21" s="4"/>
    </row>
    <row r="22" spans="1:19" ht="12.75">
      <c r="A22" s="25">
        <v>3</v>
      </c>
      <c r="B22" s="18" t="s">
        <v>5</v>
      </c>
      <c r="C22" s="10" t="s">
        <v>22</v>
      </c>
      <c r="D22" s="94">
        <f>SUM(E22:K22)</f>
        <v>205.9</v>
      </c>
      <c r="E22" s="48">
        <v>52.9</v>
      </c>
      <c r="F22" s="43">
        <v>51</v>
      </c>
      <c r="G22" s="43">
        <v>48.4</v>
      </c>
      <c r="H22" s="63">
        <v>53.6</v>
      </c>
      <c r="I22" s="43"/>
      <c r="J22" s="44"/>
      <c r="K22" s="63"/>
      <c r="L22" s="20"/>
      <c r="M22" s="9"/>
      <c r="N22" s="8"/>
      <c r="O22" s="10"/>
      <c r="P22" s="10"/>
      <c r="Q22" s="5"/>
      <c r="R22" s="5"/>
      <c r="S22" s="4"/>
    </row>
    <row r="23" spans="1:19" ht="12.75">
      <c r="A23" s="25">
        <v>4</v>
      </c>
      <c r="B23" s="17" t="s">
        <v>0</v>
      </c>
      <c r="C23" s="17" t="s">
        <v>15</v>
      </c>
      <c r="D23" s="94">
        <f>SUM(E23:K23)</f>
        <v>201.29999999999998</v>
      </c>
      <c r="E23" s="74">
        <v>45</v>
      </c>
      <c r="F23" s="64">
        <v>41.7</v>
      </c>
      <c r="G23" s="48">
        <v>54.5</v>
      </c>
      <c r="H23" s="47">
        <v>60.1</v>
      </c>
      <c r="I23" s="43"/>
      <c r="J23" s="44"/>
      <c r="K23" s="49"/>
      <c r="L23" s="20"/>
      <c r="M23" s="9"/>
      <c r="N23" s="8"/>
      <c r="O23" s="10"/>
      <c r="P23" s="10"/>
      <c r="Q23" s="5"/>
      <c r="R23" s="5"/>
      <c r="S23" s="4"/>
    </row>
    <row r="24" spans="1:19" ht="12.75">
      <c r="A24" s="78">
        <v>5</v>
      </c>
      <c r="B24" s="79" t="s">
        <v>4</v>
      </c>
      <c r="C24" s="80" t="s">
        <v>9</v>
      </c>
      <c r="D24" s="95">
        <f>SUM(E24:K24)</f>
        <v>193.5</v>
      </c>
      <c r="E24" s="81">
        <v>45</v>
      </c>
      <c r="F24" s="81">
        <v>45</v>
      </c>
      <c r="G24" s="82">
        <v>52.9</v>
      </c>
      <c r="H24" s="83">
        <v>50.6</v>
      </c>
      <c r="I24" s="43"/>
      <c r="J24" s="44"/>
      <c r="K24" s="63"/>
      <c r="L24" s="20"/>
      <c r="M24" s="9"/>
      <c r="N24" s="8"/>
      <c r="O24" s="10"/>
      <c r="P24" s="10"/>
      <c r="Q24" s="5"/>
      <c r="R24" s="5"/>
      <c r="S24" s="4"/>
    </row>
    <row r="25" spans="1:19" ht="12.75">
      <c r="A25" s="25">
        <v>6</v>
      </c>
      <c r="B25" s="18" t="s">
        <v>6</v>
      </c>
      <c r="C25" s="17" t="s">
        <v>29</v>
      </c>
      <c r="D25" s="94">
        <f>SUM(E25:K25)</f>
        <v>191</v>
      </c>
      <c r="E25" s="48">
        <v>40</v>
      </c>
      <c r="F25" s="43">
        <v>51</v>
      </c>
      <c r="G25" s="44">
        <v>41.7</v>
      </c>
      <c r="H25" s="47">
        <v>58.3</v>
      </c>
      <c r="I25" s="69"/>
      <c r="J25" s="44"/>
      <c r="K25" s="63"/>
      <c r="L25" s="20"/>
      <c r="M25" s="9"/>
      <c r="N25" s="8"/>
      <c r="O25" s="10"/>
      <c r="P25" s="10"/>
      <c r="Q25" s="5"/>
      <c r="R25" s="5"/>
      <c r="S25" s="4"/>
    </row>
    <row r="26" spans="1:19" ht="12.75">
      <c r="A26" s="25">
        <v>7</v>
      </c>
      <c r="B26" s="21" t="s">
        <v>23</v>
      </c>
      <c r="C26" s="10" t="s">
        <v>30</v>
      </c>
      <c r="D26" s="89">
        <f>SUM(E26:K26)</f>
        <v>172.79999999999998</v>
      </c>
      <c r="E26" s="64">
        <v>52.1</v>
      </c>
      <c r="F26" s="43">
        <v>46.9</v>
      </c>
      <c r="G26" s="44">
        <v>41.7</v>
      </c>
      <c r="H26" s="47">
        <v>32.1</v>
      </c>
      <c r="I26" s="43"/>
      <c r="J26" s="44"/>
      <c r="K26" s="63"/>
      <c r="L26" s="20"/>
      <c r="M26" s="9"/>
      <c r="N26" s="8"/>
      <c r="O26" s="10"/>
      <c r="P26" s="10"/>
      <c r="Q26" s="5"/>
      <c r="R26" s="5"/>
      <c r="S26" s="4"/>
    </row>
    <row r="27" spans="1:19" ht="12.75">
      <c r="A27" s="25">
        <v>8</v>
      </c>
      <c r="B27" s="21" t="s">
        <v>14</v>
      </c>
      <c r="C27" s="17" t="s">
        <v>7</v>
      </c>
      <c r="D27" s="89">
        <f>SUM(E27:K27)</f>
        <v>165.6</v>
      </c>
      <c r="E27" s="48">
        <v>40</v>
      </c>
      <c r="F27" s="43">
        <v>47.9</v>
      </c>
      <c r="G27" s="44">
        <v>42.6</v>
      </c>
      <c r="H27" s="71">
        <v>35.1</v>
      </c>
      <c r="I27" s="43"/>
      <c r="J27" s="44"/>
      <c r="K27" s="63"/>
      <c r="L27" s="20"/>
      <c r="M27" s="9"/>
      <c r="N27" s="8"/>
      <c r="O27" s="10"/>
      <c r="P27" s="10"/>
      <c r="Q27" s="5"/>
      <c r="R27" s="5"/>
      <c r="S27" s="4"/>
    </row>
    <row r="28" spans="1:19" ht="12.75" hidden="1" outlineLevel="1">
      <c r="A28" s="25">
        <v>9</v>
      </c>
      <c r="B28" s="22"/>
      <c r="C28" s="17"/>
      <c r="D28" s="96">
        <f>SUM(E28:K28)</f>
        <v>0</v>
      </c>
      <c r="E28" s="48"/>
      <c r="F28" s="67"/>
      <c r="G28" s="44"/>
      <c r="H28" s="70"/>
      <c r="I28" s="43"/>
      <c r="J28" s="44"/>
      <c r="K28" s="63"/>
      <c r="L28" s="20"/>
      <c r="M28" s="9"/>
      <c r="N28" s="8"/>
      <c r="O28" s="10"/>
      <c r="P28" s="10"/>
      <c r="Q28" s="5"/>
      <c r="R28" s="5"/>
      <c r="S28" s="4"/>
    </row>
    <row r="29" spans="1:19" ht="12.75" hidden="1" outlineLevel="1">
      <c r="A29" s="25">
        <v>10</v>
      </c>
      <c r="B29" s="18"/>
      <c r="C29" s="10"/>
      <c r="D29" s="94"/>
      <c r="E29" s="64"/>
      <c r="F29" s="43"/>
      <c r="G29" s="48"/>
      <c r="H29" s="47"/>
      <c r="I29" s="43"/>
      <c r="J29" s="44"/>
      <c r="K29" s="63"/>
      <c r="L29" s="20"/>
      <c r="M29" s="9"/>
      <c r="N29" s="8"/>
      <c r="O29" s="10"/>
      <c r="P29" s="10"/>
      <c r="Q29" s="5"/>
      <c r="R29" s="5"/>
      <c r="S29" s="4"/>
    </row>
    <row r="30" spans="1:19" ht="9" customHeight="1" collapsed="1" thickBot="1">
      <c r="A30" s="34"/>
      <c r="B30" s="35"/>
      <c r="C30" s="32"/>
      <c r="D30" s="97"/>
      <c r="E30" s="38"/>
      <c r="F30" s="36"/>
      <c r="G30" s="37"/>
      <c r="H30" s="72"/>
      <c r="I30" s="36"/>
      <c r="J30" s="37"/>
      <c r="K30" s="33"/>
      <c r="L30" s="20"/>
      <c r="M30" s="9"/>
      <c r="N30" s="8"/>
      <c r="O30" s="10"/>
      <c r="P30" s="10"/>
      <c r="Q30" s="5"/>
      <c r="R30" s="5"/>
      <c r="S30" s="4"/>
    </row>
    <row r="31" spans="1:11" ht="15" thickBot="1">
      <c r="A31" s="21"/>
      <c r="B31" s="21"/>
      <c r="C31" s="66" t="s">
        <v>19</v>
      </c>
      <c r="D31" s="98">
        <f aca="true" t="shared" si="2" ref="D31:K31">SUM(D20:D30)</f>
        <v>1558.3999999999999</v>
      </c>
      <c r="E31" s="29">
        <f t="shared" si="2"/>
        <v>390.90000000000003</v>
      </c>
      <c r="F31" s="29">
        <f t="shared" si="2"/>
        <v>394.99999999999994</v>
      </c>
      <c r="G31" s="29">
        <f t="shared" si="2"/>
        <v>372.6</v>
      </c>
      <c r="H31" s="29">
        <f t="shared" si="2"/>
        <v>399.90000000000003</v>
      </c>
      <c r="I31" s="29">
        <f t="shared" si="2"/>
        <v>0</v>
      </c>
      <c r="J31" s="29">
        <f t="shared" si="2"/>
        <v>0</v>
      </c>
      <c r="K31" s="39">
        <f t="shared" si="2"/>
        <v>0</v>
      </c>
    </row>
    <row r="32" ht="14.25">
      <c r="D32" s="99"/>
    </row>
    <row r="33" spans="3:8" ht="14.25">
      <c r="C33" s="75" t="s">
        <v>46</v>
      </c>
      <c r="D33" s="100">
        <f>SUM(E33:H33)</f>
        <v>2896.5</v>
      </c>
      <c r="E33" s="76">
        <f>E16+E31-E8-E23-E24</f>
        <v>650.2</v>
      </c>
      <c r="F33" s="76">
        <f>F16+F31-F24</f>
        <v>749.8</v>
      </c>
      <c r="G33" s="76">
        <f>G16+G31-G11-G22</f>
        <v>696.6</v>
      </c>
      <c r="H33" s="76">
        <f>H16+H31</f>
        <v>799.9000000000001</v>
      </c>
    </row>
    <row r="34" spans="3:8" ht="14.25">
      <c r="C34" s="75" t="s">
        <v>46</v>
      </c>
      <c r="D34" s="100">
        <f>SUM(E34:H34)</f>
        <v>2800</v>
      </c>
      <c r="E34" s="77">
        <f>50*13</f>
        <v>650</v>
      </c>
      <c r="F34" s="77">
        <f>50*15</f>
        <v>750</v>
      </c>
      <c r="G34" s="77">
        <f>50*14</f>
        <v>700</v>
      </c>
      <c r="H34" s="77">
        <f>50*14</f>
        <v>700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scale="11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Egil Berg</cp:lastModifiedBy>
  <cp:lastPrinted>2013-09-24T07:08:30Z</cp:lastPrinted>
  <dcterms:created xsi:type="dcterms:W3CDTF">2010-04-12T15:20:26Z</dcterms:created>
  <dcterms:modified xsi:type="dcterms:W3CDTF">2013-09-24T07:08:35Z</dcterms:modified>
  <cp:category/>
  <cp:version/>
  <cp:contentType/>
  <cp:contentStatus/>
</cp:coreProperties>
</file>